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even\"/>
    </mc:Choice>
  </mc:AlternateContent>
  <xr:revisionPtr revIDLastSave="0" documentId="13_ncr:1_{5BAAFAD9-F078-4A79-9137-33A23A3D7AA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81029"/>
</workbook>
</file>

<file path=xl/calcChain.xml><?xml version="1.0" encoding="utf-8"?>
<calcChain xmlns="http://schemas.openxmlformats.org/spreadsheetml/2006/main">
  <c r="I28" i="1" l="1"/>
  <c r="J29" i="1" l="1"/>
  <c r="I29" i="1"/>
  <c r="J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M14" i="1"/>
</calcChain>
</file>

<file path=xl/sharedStrings.xml><?xml version="1.0" encoding="utf-8"?>
<sst xmlns="http://schemas.openxmlformats.org/spreadsheetml/2006/main" count="172" uniqueCount="153">
  <si>
    <t>建设项目环评审批基础信息表</t>
  </si>
  <si>
    <t>建设单位（盖章）：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</si>
  <si>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</si>
  <si>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建设单位联系人（签字）：</t>
    </r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</si>
  <si>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目</t>
    </r>
  </si>
  <si>
    <r>
      <rPr>
        <b/>
        <sz val="9"/>
        <color rgb="FF000000"/>
        <rFont val="宋体"/>
        <family val="3"/>
        <charset val="134"/>
      </rPr>
      <t>项目名称</t>
    </r>
  </si>
  <si>
    <t>建设内容、规模</t>
  </si>
  <si>
    <r>
      <rPr>
        <b/>
        <sz val="9"/>
        <color rgb="FF000000"/>
        <rFont val="宋体"/>
        <family val="3"/>
        <charset val="134"/>
      </rPr>
      <t>项目代码</t>
    </r>
    <r>
      <rPr>
        <b/>
        <vertAlign val="superscript"/>
        <sz val="9"/>
        <color rgb="FF000000"/>
        <rFont val="Times New Roman"/>
        <family val="1"/>
      </rPr>
      <t>1</t>
    </r>
  </si>
  <si>
    <r>
      <rPr>
        <b/>
        <sz val="9"/>
        <color rgb="FF000000"/>
        <rFont val="宋体"/>
        <family val="3"/>
        <charset val="134"/>
      </rPr>
      <t>建设地点</t>
    </r>
  </si>
  <si>
    <t>项目建设周期（月）</t>
  </si>
  <si>
    <r>
      <rPr>
        <b/>
        <sz val="9"/>
        <color rgb="FF000000"/>
        <rFont val="宋体"/>
        <family val="3"/>
        <charset val="134"/>
      </rPr>
      <t>计划开工时间</t>
    </r>
  </si>
  <si>
    <t>环境影响评价行业类别</t>
  </si>
  <si>
    <r>
      <rPr>
        <b/>
        <sz val="9"/>
        <color rgb="FF000000"/>
        <rFont val="宋体"/>
        <family val="3"/>
        <charset val="134"/>
      </rPr>
      <t>预计投产时间</t>
    </r>
  </si>
  <si>
    <r>
      <rPr>
        <b/>
        <sz val="9"/>
        <color rgb="FF000000"/>
        <rFont val="宋体"/>
        <family val="3"/>
        <charset val="134"/>
      </rPr>
      <t>建设性质</t>
    </r>
  </si>
  <si>
    <r>
      <rPr>
        <b/>
        <sz val="9"/>
        <color rgb="FF000000"/>
        <rFont val="宋体"/>
        <family val="3"/>
        <charset val="134"/>
      </rPr>
      <t>国民经济行业类型</t>
    </r>
    <r>
      <rPr>
        <b/>
        <vertAlign val="superscript"/>
        <sz val="9"/>
        <color rgb="FF000000"/>
        <rFont val="Times New Roman"/>
        <family val="1"/>
      </rPr>
      <t>2</t>
    </r>
  </si>
  <si>
    <r>
      <rPr>
        <b/>
        <sz val="9"/>
        <color rgb="FF000000"/>
        <rFont val="宋体"/>
        <family val="3"/>
        <charset val="134"/>
      </rPr>
      <t>现有工程排污许可证编号
（改、扩建项目）</t>
    </r>
  </si>
  <si>
    <r>
      <rPr>
        <b/>
        <sz val="9"/>
        <color rgb="FF000000"/>
        <rFont val="宋体"/>
        <family val="3"/>
        <charset val="134"/>
      </rPr>
      <t>项目申请类别</t>
    </r>
  </si>
  <si>
    <r>
      <rPr>
        <b/>
        <sz val="9"/>
        <color rgb="FF000000"/>
        <rFont val="宋体"/>
        <family val="3"/>
        <charset val="134"/>
      </rPr>
      <t>规划环评开展情况</t>
    </r>
  </si>
  <si>
    <r>
      <rPr>
        <b/>
        <sz val="9"/>
        <color rgb="FF000000"/>
        <rFont val="宋体"/>
        <family val="3"/>
        <charset val="134"/>
      </rPr>
      <t>规划环评文件名</t>
    </r>
  </si>
  <si>
    <r>
      <rPr>
        <b/>
        <sz val="9"/>
        <color rgb="FF000000"/>
        <rFont val="宋体"/>
        <family val="3"/>
        <charset val="134"/>
      </rPr>
      <t>规划环评审查机关</t>
    </r>
  </si>
  <si>
    <r>
      <rPr>
        <b/>
        <sz val="9"/>
        <color rgb="FF000000"/>
        <rFont val="宋体"/>
        <family val="3"/>
        <charset val="134"/>
      </rPr>
      <t>规划环评审查意见文号</t>
    </r>
  </si>
  <si>
    <r>
      <rPr>
        <b/>
        <sz val="9"/>
        <color rgb="FF000000"/>
        <rFont val="宋体"/>
        <family val="3"/>
        <charset val="134"/>
      </rPr>
      <t>建设地点中心坐标</t>
    </r>
    <r>
      <rPr>
        <b/>
        <vertAlign val="superscript"/>
        <sz val="9"/>
        <color rgb="FF000000"/>
        <rFont val="Times New Roman"/>
        <family val="1"/>
      </rPr>
      <t xml:space="preserve">3
</t>
    </r>
    <r>
      <rPr>
        <b/>
        <sz val="9"/>
        <color rgb="FF000000"/>
        <rFont val="宋体"/>
        <family val="3"/>
        <charset val="134"/>
      </rPr>
      <t>（非线性工程）</t>
    </r>
  </si>
  <si>
    <r>
      <rPr>
        <b/>
        <sz val="9"/>
        <color rgb="FF000000"/>
        <rFont val="宋体"/>
        <family val="3"/>
        <charset val="134"/>
      </rPr>
      <t>经度</t>
    </r>
  </si>
  <si>
    <r>
      <rPr>
        <b/>
        <sz val="9"/>
        <color rgb="FF000000"/>
        <rFont val="宋体"/>
        <family val="3"/>
        <charset val="134"/>
      </rPr>
      <t>纬度</t>
    </r>
  </si>
  <si>
    <r>
      <rPr>
        <b/>
        <sz val="9"/>
        <color rgb="FF000000"/>
        <rFont val="宋体"/>
        <family val="3"/>
        <charset val="134"/>
      </rPr>
      <t>环境影响评价文件类别</t>
    </r>
  </si>
  <si>
    <r>
      <rPr>
        <b/>
        <sz val="9"/>
        <color rgb="FF000000"/>
        <rFont val="宋体"/>
        <family val="3"/>
        <charset val="134"/>
      </rPr>
      <t>建设地点坐标（线性工程）</t>
    </r>
  </si>
  <si>
    <r>
      <rPr>
        <b/>
        <sz val="9"/>
        <color rgb="FF000000"/>
        <rFont val="宋体"/>
        <family val="3"/>
        <charset val="134"/>
      </rPr>
      <t>起点经度</t>
    </r>
  </si>
  <si>
    <r>
      <rPr>
        <b/>
        <sz val="9"/>
        <color rgb="FF000000"/>
        <rFont val="宋体"/>
        <family val="3"/>
        <charset val="134"/>
      </rPr>
      <t>起点纬度</t>
    </r>
  </si>
  <si>
    <r>
      <rPr>
        <b/>
        <sz val="9"/>
        <color rgb="FF000000"/>
        <rFont val="宋体"/>
        <family val="3"/>
        <charset val="134"/>
      </rPr>
      <t>终点经度</t>
    </r>
  </si>
  <si>
    <r>
      <rPr>
        <b/>
        <sz val="9"/>
        <color rgb="FF000000"/>
        <rFont val="宋体"/>
        <family val="3"/>
        <charset val="134"/>
      </rPr>
      <t>终点纬度</t>
    </r>
  </si>
  <si>
    <r>
      <rPr>
        <b/>
        <sz val="9"/>
        <color rgb="FF000000"/>
        <rFont val="宋体"/>
        <family val="3"/>
        <charset val="134"/>
      </rPr>
      <t>工程长度（千米）</t>
    </r>
  </si>
  <si>
    <r>
      <rPr>
        <b/>
        <sz val="9"/>
        <color rgb="FF000000"/>
        <rFont val="宋体"/>
        <family val="3"/>
        <charset val="134"/>
      </rPr>
      <t>总投资（万元）</t>
    </r>
  </si>
  <si>
    <r>
      <rPr>
        <b/>
        <sz val="9"/>
        <color rgb="FF000000"/>
        <rFont val="宋体"/>
        <family val="3"/>
        <charset val="134"/>
      </rPr>
      <t>环保投资（万元）</t>
    </r>
  </si>
  <si>
    <t>环保投资比例</t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</si>
  <si>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位</t>
    </r>
  </si>
  <si>
    <r>
      <rPr>
        <b/>
        <sz val="9"/>
        <color rgb="FF000000"/>
        <rFont val="宋体"/>
        <family val="3"/>
        <charset val="134"/>
      </rPr>
      <t>单位名称</t>
    </r>
  </si>
  <si>
    <r>
      <rPr>
        <b/>
        <sz val="9"/>
        <color rgb="FF000000"/>
        <rFont val="宋体"/>
        <family val="3"/>
        <charset val="134"/>
      </rPr>
      <t>法人代表</t>
    </r>
  </si>
  <si>
    <r>
      <rPr>
        <b/>
        <sz val="11"/>
        <rFont val="宋体"/>
        <family val="3"/>
        <charset val="134"/>
      </rPr>
      <t>评价
单位</t>
    </r>
  </si>
  <si>
    <r>
      <rPr>
        <b/>
        <sz val="9"/>
        <color rgb="FF000000"/>
        <rFont val="宋体"/>
        <family val="3"/>
        <charset val="134"/>
      </rPr>
      <t>证书编号</t>
    </r>
  </si>
  <si>
    <r>
      <rPr>
        <b/>
        <sz val="9"/>
        <color rgb="FF000000"/>
        <rFont val="宋体"/>
        <family val="3"/>
        <charset val="134"/>
      </rPr>
      <t>统一社会信用代码
（组织机构代码）</t>
    </r>
  </si>
  <si>
    <r>
      <rPr>
        <b/>
        <sz val="9"/>
        <color rgb="FF000000"/>
        <rFont val="宋体"/>
        <family val="3"/>
        <charset val="134"/>
      </rPr>
      <t>技术负责人</t>
    </r>
  </si>
  <si>
    <r>
      <rPr>
        <b/>
        <sz val="9"/>
        <color rgb="FF000000"/>
        <rFont val="宋体"/>
        <family val="3"/>
        <charset val="134"/>
      </rPr>
      <t>环评文件项目负责人</t>
    </r>
  </si>
  <si>
    <r>
      <rPr>
        <b/>
        <sz val="9"/>
        <color rgb="FF000000"/>
        <rFont val="宋体"/>
        <family val="3"/>
        <charset val="134"/>
      </rPr>
      <t>联系电话</t>
    </r>
  </si>
  <si>
    <r>
      <rPr>
        <b/>
        <sz val="9"/>
        <color rgb="FF000000"/>
        <rFont val="宋体"/>
        <family val="3"/>
        <charset val="134"/>
      </rPr>
      <t>通讯地址</t>
    </r>
  </si>
  <si>
    <r>
      <rPr>
        <b/>
        <sz val="11"/>
        <rFont val="宋体"/>
        <family val="3"/>
        <charset val="134"/>
      </rPr>
      <t>污
染
物
排
放
量</t>
    </r>
  </si>
  <si>
    <r>
      <rPr>
        <b/>
        <sz val="11"/>
        <rFont val="宋体"/>
        <family val="3"/>
        <charset val="134"/>
      </rPr>
      <t>污染物</t>
    </r>
  </si>
  <si>
    <r>
      <rPr>
        <b/>
        <sz val="9"/>
        <color rgb="FF000000"/>
        <rFont val="宋体"/>
        <family val="3"/>
        <charset val="134"/>
      </rPr>
      <t>现有工程
（已建</t>
    </r>
    <r>
      <rPr>
        <b/>
        <sz val="9"/>
        <color rgb="FF000000"/>
        <rFont val="Times New Roman"/>
        <family val="1"/>
      </rPr>
      <t>+</t>
    </r>
    <r>
      <rPr>
        <b/>
        <sz val="9"/>
        <color rgb="FF000000"/>
        <rFont val="宋体"/>
        <family val="3"/>
        <charset val="134"/>
      </rPr>
      <t>在建）</t>
    </r>
  </si>
  <si>
    <r>
      <rPr>
        <b/>
        <sz val="9"/>
        <color rgb="FF000000"/>
        <rFont val="宋体"/>
        <family val="3"/>
        <charset val="134"/>
      </rPr>
      <t>本工程
（拟建或调整变更）</t>
    </r>
  </si>
  <si>
    <r>
      <rPr>
        <b/>
        <sz val="9"/>
        <rFont val="宋体"/>
        <family val="3"/>
        <charset val="134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拟建或调整变更）</t>
    </r>
  </si>
  <si>
    <r>
      <rPr>
        <b/>
        <sz val="9"/>
        <color rgb="FF000000"/>
        <rFont val="宋体"/>
        <family val="3"/>
        <charset val="134"/>
      </rPr>
      <t>排放方式</t>
    </r>
  </si>
  <si>
    <r>
      <rPr>
        <b/>
        <sz val="9"/>
        <color rgb="FF000000"/>
        <rFont val="宋体"/>
        <family val="3"/>
        <charset val="134"/>
      </rPr>
      <t>①实际排放量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</si>
  <si>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②许可排放量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</si>
  <si>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③预测排放量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</si>
  <si>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④</t>
    </r>
    <r>
      <rPr>
        <b/>
        <sz val="9"/>
        <color rgb="FF000000"/>
        <rFont val="Times New Roman"/>
        <family val="1"/>
      </rPr>
      <t>“</t>
    </r>
    <r>
      <rPr>
        <b/>
        <sz val="9"/>
        <color rgb="FF000000"/>
        <rFont val="宋体"/>
        <family val="3"/>
        <charset val="134"/>
      </rPr>
      <t>以新带老</t>
    </r>
    <r>
      <rPr>
        <b/>
        <sz val="9"/>
        <color rgb="FF000000"/>
        <rFont val="Times New Roman"/>
        <family val="1"/>
      </rPr>
      <t>”</t>
    </r>
    <r>
      <rPr>
        <b/>
        <sz val="9"/>
        <color rgb="FF000000"/>
        <rFont val="宋体"/>
        <family val="3"/>
        <charset val="134"/>
      </rPr>
      <t>削减量（吨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</si>
  <si>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⑤区域</t>
    </r>
    <r>
      <rPr>
        <b/>
        <sz val="9"/>
        <rFont val="宋体"/>
        <family val="3"/>
        <charset val="134"/>
      </rPr>
      <t>平衡替代本工程</t>
    </r>
    <r>
      <rPr>
        <b/>
        <sz val="9"/>
        <color rgb="FF000000"/>
        <rFont val="宋体"/>
        <family val="3"/>
        <charset val="134"/>
      </rPr>
      <t>削减量</t>
    </r>
    <r>
      <rPr>
        <b/>
        <vertAlign val="superscript"/>
        <sz val="9"/>
        <color rgb="FF000000"/>
        <rFont val="Times New Roman"/>
        <family val="1"/>
      </rPr>
      <t>4</t>
    </r>
    <r>
      <rPr>
        <b/>
        <sz val="9"/>
        <color rgb="FF000000"/>
        <rFont val="宋体"/>
        <family val="3"/>
        <charset val="134"/>
      </rPr>
      <t>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</si>
  <si>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⑥预测排放总量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r>
      <rPr>
        <b/>
        <vertAlign val="superscript"/>
        <sz val="9"/>
        <color rgb="FF000000"/>
        <rFont val="Times New Roman"/>
        <family val="1"/>
      </rPr>
      <t>5</t>
    </r>
  </si>
  <si>
    <r>
      <rPr>
        <b/>
        <sz val="9"/>
        <color rgb="FF000000"/>
        <rFont val="宋体"/>
        <family val="3"/>
        <charset val="134"/>
      </rPr>
      <t>⑦排放增减量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r>
      <rPr>
        <b/>
        <vertAlign val="superscript"/>
        <sz val="9"/>
        <color rgb="FF000000"/>
        <rFont val="Times New Roman"/>
        <family val="1"/>
      </rPr>
      <t>5</t>
    </r>
  </si>
  <si>
    <r>
      <rPr>
        <b/>
        <sz val="11"/>
        <rFont val="宋体"/>
        <family val="3"/>
        <charset val="134"/>
      </rPr>
      <t>废水</t>
    </r>
  </si>
  <si>
    <r>
      <rPr>
        <b/>
        <sz val="9"/>
        <color rgb="FF000000"/>
        <rFont val="宋体"/>
        <family val="3"/>
        <charset val="134"/>
      </rPr>
      <t>废水量</t>
    </r>
    <r>
      <rPr>
        <b/>
        <sz val="9"/>
        <color rgb="FF000000"/>
        <rFont val="Times New Roman"/>
        <family val="1"/>
      </rPr>
      <t>(</t>
    </r>
    <r>
      <rPr>
        <b/>
        <sz val="9"/>
        <color rgb="FF000000"/>
        <rFont val="宋体"/>
        <family val="3"/>
        <charset val="134"/>
      </rPr>
      <t>万吨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</t>
    </r>
    <r>
      <rPr>
        <b/>
        <sz val="9"/>
        <color rgb="FF000000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</si>
  <si>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</si>
  <si>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</si>
  <si>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</si>
  <si>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市政管网</t>
    </r>
  </si>
  <si>
    <r>
      <rPr>
        <b/>
        <sz val="9"/>
        <color rgb="FF000000"/>
        <rFont val="宋体"/>
        <family val="3"/>
        <charset val="134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</si>
  <si>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集中式工业污水处理厂</t>
    </r>
  </si>
  <si>
    <r>
      <rPr>
        <b/>
        <sz val="9"/>
        <color rgb="FF000000"/>
        <rFont val="宋体"/>
        <family val="3"/>
        <charset val="134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</si>
  <si>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直接排放：</t>
    </r>
  </si>
  <si>
    <r>
      <rPr>
        <sz val="9"/>
        <rFont val="宋体"/>
        <family val="3"/>
        <charset val="134"/>
      </rPr>
      <t>受纳水体_______________________________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</si>
  <si>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rgb="FF000000"/>
        <rFont val="宋体"/>
        <family val="3"/>
        <charset val="134"/>
      </rPr>
      <t>总氮</t>
    </r>
  </si>
  <si>
    <r>
      <rPr>
        <b/>
        <sz val="11"/>
        <rFont val="宋体"/>
        <family val="3"/>
        <charset val="134"/>
      </rPr>
      <t>废气</t>
    </r>
  </si>
  <si>
    <r>
      <rPr>
        <b/>
        <sz val="9"/>
        <color rgb="FF000000"/>
        <rFont val="宋体"/>
        <family val="3"/>
        <charset val="134"/>
      </rPr>
      <t>废气量（万标立方米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</si>
  <si>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t>/</t>
  </si>
  <si>
    <r>
      <rPr>
        <b/>
        <sz val="9"/>
        <color rgb="FF000000"/>
        <rFont val="宋体"/>
        <family val="3"/>
        <charset val="134"/>
      </rPr>
      <t>二氧化硫</t>
    </r>
  </si>
  <si>
    <r>
      <rPr>
        <b/>
        <sz val="9"/>
        <color rgb="FF000000"/>
        <rFont val="宋体"/>
        <family val="3"/>
        <charset val="134"/>
      </rPr>
      <t>氮氧化物</t>
    </r>
  </si>
  <si>
    <r>
      <rPr>
        <b/>
        <sz val="9"/>
        <color rgb="FF000000"/>
        <rFont val="宋体"/>
        <family val="3"/>
        <charset val="134"/>
      </rPr>
      <t>颗粒物</t>
    </r>
  </si>
  <si>
    <r>
      <rPr>
        <b/>
        <sz val="9"/>
        <color rgb="FF000000"/>
        <rFont val="宋体"/>
        <family val="3"/>
        <charset val="134"/>
      </rPr>
      <t>挥发性有机物</t>
    </r>
  </si>
  <si>
    <r>
      <rPr>
        <b/>
        <sz val="11"/>
        <rFont val="宋体"/>
        <family val="3"/>
        <charset val="134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</si>
  <si>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3"/>
        <charset val="134"/>
      </rPr>
      <t>影响及主要措施
生态保护目标</t>
    </r>
  </si>
  <si>
    <r>
      <rPr>
        <b/>
        <sz val="9"/>
        <rFont val="宋体"/>
        <family val="3"/>
        <charset val="134"/>
      </rPr>
      <t>名称</t>
    </r>
  </si>
  <si>
    <r>
      <rPr>
        <b/>
        <sz val="9"/>
        <color rgb="FF000000"/>
        <rFont val="宋体"/>
        <family val="3"/>
        <charset val="134"/>
      </rPr>
      <t>级别</t>
    </r>
  </si>
  <si>
    <r>
      <rPr>
        <b/>
        <sz val="9"/>
        <color rgb="FF000000"/>
        <rFont val="宋体"/>
        <family val="3"/>
        <charset val="134"/>
      </rPr>
      <t>主要保护对象
（目标）</t>
    </r>
  </si>
  <si>
    <r>
      <rPr>
        <b/>
        <sz val="9"/>
        <color rgb="FF000000"/>
        <rFont val="宋体"/>
        <family val="3"/>
        <charset val="134"/>
      </rPr>
      <t>工程影响情况</t>
    </r>
  </si>
  <si>
    <r>
      <rPr>
        <b/>
        <sz val="9"/>
        <color rgb="FF000000"/>
        <rFont val="宋体"/>
        <family val="3"/>
        <charset val="134"/>
      </rPr>
      <t>是否占用</t>
    </r>
  </si>
  <si>
    <r>
      <rPr>
        <b/>
        <sz val="9"/>
        <color rgb="FF000000"/>
        <rFont val="宋体"/>
        <family val="3"/>
        <charset val="134"/>
      </rPr>
      <t>占用面积
（公顷）</t>
    </r>
  </si>
  <si>
    <r>
      <rPr>
        <b/>
        <sz val="9"/>
        <rFont val="宋体"/>
        <family val="3"/>
        <charset val="134"/>
      </rPr>
      <t>生态防护措施</t>
    </r>
  </si>
  <si>
    <r>
      <rPr>
        <b/>
        <sz val="9"/>
        <rFont val="宋体"/>
        <family val="3"/>
        <charset val="134"/>
      </rPr>
      <t>自然保护区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</si>
  <si>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3"/>
        <charset val="134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3"/>
        <charset val="134"/>
      </rPr>
      <t>重建（多选）</t>
    </r>
  </si>
  <si>
    <r>
      <rPr>
        <b/>
        <sz val="9"/>
        <rFont val="宋体"/>
        <family val="3"/>
        <charset val="134"/>
      </rPr>
      <t>饮用水水源保护区（地表）</t>
    </r>
  </si>
  <si>
    <r>
      <rPr>
        <b/>
        <sz val="9"/>
        <rFont val="宋体"/>
        <family val="3"/>
        <charset val="134"/>
      </rPr>
      <t>饮用水水源保护区（地下）</t>
    </r>
  </si>
  <si>
    <r>
      <rPr>
        <b/>
        <sz val="9"/>
        <rFont val="宋体"/>
        <family val="3"/>
        <charset val="134"/>
      </rPr>
      <t>风景名胜区</t>
    </r>
  </si>
  <si>
    <r>
      <rPr>
        <sz val="8"/>
        <rFont val="宋体"/>
        <family val="3"/>
        <charset val="134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</si>
  <si>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</si>
  <si>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</si>
  <si>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3"/>
        <charset val="134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3"/>
        <charset val="134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3"/>
        <charset val="134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</si>
  <si>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</si>
  <si>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</si>
  <si>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</si>
  <si>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</si>
  <si>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</si>
  <si>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</si>
  <si>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</si>
  <si>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</si>
  <si>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</si>
  <si>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</si>
  <si>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</si>
  <si>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</si>
  <si>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新申项目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</si>
  <si>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</si>
  <si>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</si>
  <si>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</si>
  <si>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</si>
  <si>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</si>
  <si>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</si>
  <si>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</si>
  <si>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</si>
  <si>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</si>
  <si>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</si>
  <si>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</si>
  <si>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</si>
  <si>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</si>
  <si>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</si>
  <si>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</si>
  <si>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</si>
  <si>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</si>
  <si>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</si>
  <si>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</si>
  <si>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</si>
  <si>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</si>
  <si>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</si>
  <si>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</si>
  <si>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</si>
  <si>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</si>
  <si>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</si>
  <si>
    <t>无</t>
    <phoneticPr fontId="1" type="noConversion"/>
  </si>
  <si>
    <t>无</t>
    <phoneticPr fontId="1" type="noConversion"/>
  </si>
  <si>
    <t>环境影响报告书</t>
    <phoneticPr fontId="1" type="noConversion"/>
  </si>
  <si>
    <t>新申项目</t>
    <phoneticPr fontId="1" type="noConversion"/>
  </si>
  <si>
    <t>通辽梅花生物科技有限公司赖氨酸转产色氨酸技术改造项目</t>
    <phoneticPr fontId="1" type="noConversion"/>
  </si>
  <si>
    <t>通辽梅花生物科技有限公司</t>
    <phoneticPr fontId="1" type="noConversion"/>
  </si>
  <si>
    <t xml:space="preserve">增加脱色工序、结晶分离和造粒设备，改造35T脱氨蒸发器、造粒床（原分离机给白城赖氨酸硫酸铵用），2套异味处理设备，修复65T蒸发器及相关生产、辅助设备的购置安装等。项目建成后，可实现产色氨酸10000吨。
</t>
    <phoneticPr fontId="1" type="noConversion"/>
  </si>
  <si>
    <t>内蒙古通辽市科尔沁区木里图工业园区</t>
    <phoneticPr fontId="1" type="noConversion"/>
  </si>
  <si>
    <t>13、调味品、发酵制品制造</t>
    <phoneticPr fontId="1" type="noConversion"/>
  </si>
  <si>
    <r>
      <t xml:space="preserve">1469  </t>
    </r>
    <r>
      <rPr>
        <sz val="9"/>
        <rFont val="宋体"/>
        <family val="3"/>
        <charset val="134"/>
      </rPr>
      <t>其他调味品、发酵制品制造</t>
    </r>
    <phoneticPr fontId="1" type="noConversion"/>
  </si>
  <si>
    <t>1150500752570057W</t>
    <phoneticPr fontId="1" type="noConversion"/>
  </si>
  <si>
    <t>龚华</t>
    <phoneticPr fontId="1" type="noConversion"/>
  </si>
  <si>
    <t>张恒</t>
    <phoneticPr fontId="1" type="noConversion"/>
  </si>
  <si>
    <t>内蒙古自治区通辽市科尔沁区木里图镇</t>
    <phoneticPr fontId="1" type="noConversion"/>
  </si>
  <si>
    <t>18047507225</t>
    <phoneticPr fontId="1" type="noConversion"/>
  </si>
  <si>
    <t>北京尚世环境科技有限公司</t>
    <phoneticPr fontId="1" type="noConversion"/>
  </si>
  <si>
    <r>
      <rPr>
        <sz val="9"/>
        <rFont val="宋体"/>
        <family val="3"/>
        <charset val="134"/>
      </rPr>
      <t>国环评证乙字第</t>
    </r>
    <r>
      <rPr>
        <sz val="9"/>
        <rFont val="Times New Roman"/>
        <family val="3"/>
        <charset val="134"/>
      </rPr>
      <t>1607</t>
    </r>
    <r>
      <rPr>
        <sz val="9"/>
        <rFont val="宋体"/>
        <family val="3"/>
        <charset val="134"/>
      </rPr>
      <t>号</t>
    </r>
    <phoneticPr fontId="1" type="noConversion"/>
  </si>
  <si>
    <t>代晓娟</t>
    <phoneticPr fontId="1" type="noConversion"/>
  </si>
  <si>
    <t>010-84989397</t>
    <phoneticPr fontId="1" type="noConversion"/>
  </si>
  <si>
    <r>
      <rPr>
        <sz val="9"/>
        <rFont val="宋体"/>
        <family val="3"/>
        <charset val="134"/>
      </rPr>
      <t>北京市朝阳区管庄朝阳路</t>
    </r>
    <r>
      <rPr>
        <sz val="9"/>
        <rFont val="Times New Roman"/>
        <family val="3"/>
        <charset val="134"/>
      </rPr>
      <t>8</t>
    </r>
    <r>
      <rPr>
        <sz val="9"/>
        <rFont val="宋体"/>
        <family val="3"/>
        <charset val="134"/>
      </rPr>
      <t>号朗廷大厦</t>
    </r>
    <r>
      <rPr>
        <sz val="9"/>
        <rFont val="Times New Roman"/>
        <family val="3"/>
        <charset val="134"/>
      </rPr>
      <t>B</t>
    </r>
    <r>
      <rPr>
        <sz val="9"/>
        <rFont val="宋体"/>
        <family val="3"/>
        <charset val="134"/>
      </rPr>
      <t>座</t>
    </r>
    <r>
      <rPr>
        <sz val="9"/>
        <rFont val="Times New Roman"/>
        <family val="3"/>
        <charset val="134"/>
      </rPr>
      <t>8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3"/>
        <charset val="134"/>
      </rPr>
      <t>812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</si>
</sst>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_ "/>
    <numFmt numFmtId="177" formatCode="0.0_ "/>
    <numFmt numFmtId="178" formatCode="0.00_ "/>
    <numFmt numFmtId="179" formatCode="0.000_ "/>
    <numFmt numFmtId="180" formatCode="yyyy&quot;年&quot;m&quot;月&quot;;@"/>
  </numFmts>
  <fonts count="21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b/>
      <sz val="9"/>
      <color rgb="FF000000"/>
      <name val="Times New Roman"/>
      <family val="1"/>
    </font>
    <font>
      <sz val="9"/>
      <name val="Times New Roman"/>
      <family val="1"/>
    </font>
    <font>
      <b/>
      <sz val="9"/>
      <color rgb="FF000000"/>
      <name val="宋体"/>
      <family val="3"/>
      <charset val="134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theme="0" tint="-0.499984740745262"/>
      <name val="Times New Roman"/>
      <family val="1"/>
    </font>
    <font>
      <b/>
      <vertAlign val="superscript"/>
      <sz val="9"/>
      <color rgb="FF000000"/>
      <name val="Times New Roman"/>
      <family val="1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b/>
      <sz val="8"/>
      <name val="Times New Roman"/>
      <family val="1"/>
    </font>
    <font>
      <sz val="10"/>
      <color theme="0" tint="-0.499984740745262"/>
      <name val="宋体"/>
      <family val="3"/>
      <charset val="134"/>
    </font>
    <font>
      <sz val="9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49" fontId="9" fillId="0" borderId="1" xfId="0" applyNumberFormat="1" applyFont="1" applyBorder="1" applyProtection="1">
      <alignment vertical="center"/>
      <protection locked="0"/>
    </xf>
    <xf numFmtId="179" fontId="11" fillId="0" borderId="1" xfId="0" applyNumberFormat="1" applyFont="1" applyBorder="1" applyAlignment="1" applyProtection="1">
      <alignment vertical="center" wrapText="1"/>
      <protection locked="0"/>
    </xf>
    <xf numFmtId="179" fontId="10" fillId="0" borderId="1" xfId="0" applyNumberFormat="1" applyFont="1" applyBorder="1" applyProtection="1">
      <alignment vertical="center"/>
      <protection locked="0"/>
    </xf>
    <xf numFmtId="179" fontId="10" fillId="0" borderId="9" xfId="0" applyNumberFormat="1" applyFont="1" applyBorder="1" applyProtection="1">
      <alignment vertical="center"/>
      <protection locked="0"/>
    </xf>
    <xf numFmtId="179" fontId="10" fillId="0" borderId="8" xfId="0" applyNumberFormat="1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176" fontId="9" fillId="0" borderId="0" xfId="0" applyNumberFormat="1" applyFont="1" applyProtection="1">
      <alignment vertic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178" fontId="7" fillId="0" borderId="1" xfId="0" applyNumberFormat="1" applyFont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49" fontId="1" fillId="0" borderId="1" xfId="0" applyNumberFormat="1" applyFont="1" applyBorder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178" fontId="9" fillId="0" borderId="6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18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Radio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666750</xdr:colOff>
          <xdr:row>21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4A9C921-E286-48D7-8946-2999FFD45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74F8F39-799D-49BD-ADEA-BFFF7E5866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FF9C07B-A28E-4F5B-A3EA-EFD1D63981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2D2CCC8-C4E8-4243-BE3E-02DBA79FB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6FB68B89-A0D6-4745-87BF-66D880C3DB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A6B5D5D-847F-4087-8428-215C3D3E76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D21CE22C-DB67-4CCA-A26E-9090132F0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E632BF8E-AA3D-48BC-A589-EE70162E7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27C1174-1861-42E0-B2E1-E9CA313A3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 macro="" textlink="">
          <xdr:nvSpPr>
            <xdr:cNvPr id="1075" name="Check Box 19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91ABC8A4-2F21-4745-9F9F-6A7A1D5201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 macro="" textlink="">
          <xdr:nvSpPr>
            <xdr:cNvPr id="1076" name="Check Box 20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318DBFE8-E66E-4269-A795-AAC3214E8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 macro="" textlink="">
          <xdr:nvSpPr>
            <xdr:cNvPr id="1077" name="Check Box 2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4313B19C-CB51-4F93-B2C3-9C554520F3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 macro="" textlink="">
          <xdr:nvSpPr>
            <xdr:cNvPr id="1078" name="Check Box 22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E8A2DF0A-2CC8-4EE9-AEDF-3812ED62B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9AB97BDE-CCD4-4F02-B916-C255E700FC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DCC7D19E-53E5-43BF-93C1-452F63DEA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56330BC2-A12C-4280-A080-6D5AE909A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F314DDEA-00C3-4C19-9F45-92E75BECF8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E48B1270-54A6-4C0E-9452-B81C58FE0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F44ED603-6508-49B3-BCC7-4E32C43BB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415E8597-35E7-42A6-A34D-494E92B4C4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258999EF-684B-49A7-A57B-C5E1CB3CB1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topLeftCell="B1" zoomScale="130" zoomScaleNormal="130" workbookViewId="0">
      <selection activeCell="J12" sqref="J12:N12"/>
    </sheetView>
  </sheetViews>
  <sheetFormatPr defaultColWidth="9" defaultRowHeight="14.25" x14ac:dyDescent="0.1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spans="1:14" ht="37.5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4" customHeight="1" x14ac:dyDescent="0.15">
      <c r="A2" s="86" t="s">
        <v>1</v>
      </c>
      <c r="B2" s="39"/>
      <c r="C2" s="39"/>
      <c r="D2" s="82" t="s">
        <v>138</v>
      </c>
      <c r="E2" s="87"/>
      <c r="F2" s="87"/>
      <c r="G2" s="87"/>
      <c r="H2" s="4" t="s">
        <v>2</v>
      </c>
      <c r="I2" s="88"/>
      <c r="J2" s="88"/>
      <c r="K2" s="39" t="s">
        <v>3</v>
      </c>
      <c r="L2" s="39"/>
      <c r="M2" s="88"/>
      <c r="N2" s="88"/>
    </row>
    <row r="3" spans="1:14" s="3" customFormat="1" ht="24.75" customHeight="1" x14ac:dyDescent="0.15">
      <c r="A3" s="38" t="s">
        <v>4</v>
      </c>
      <c r="B3" s="48" t="s">
        <v>5</v>
      </c>
      <c r="C3" s="48"/>
      <c r="D3" s="82" t="s">
        <v>137</v>
      </c>
      <c r="E3" s="83"/>
      <c r="F3" s="83"/>
      <c r="G3" s="83"/>
      <c r="H3" s="40" t="s">
        <v>6</v>
      </c>
      <c r="I3" s="41"/>
      <c r="J3" s="46" t="s">
        <v>139</v>
      </c>
      <c r="K3" s="47"/>
      <c r="L3" s="47"/>
      <c r="M3" s="47"/>
      <c r="N3" s="47"/>
    </row>
    <row r="4" spans="1:14" s="3" customFormat="1" ht="24.75" customHeight="1" x14ac:dyDescent="0.15">
      <c r="A4" s="39"/>
      <c r="B4" s="48" t="s">
        <v>7</v>
      </c>
      <c r="C4" s="48"/>
      <c r="D4" s="58" t="s">
        <v>134</v>
      </c>
      <c r="E4" s="56"/>
      <c r="F4" s="56"/>
      <c r="G4" s="56"/>
      <c r="H4" s="42"/>
      <c r="I4" s="43"/>
      <c r="J4" s="47"/>
      <c r="K4" s="47"/>
      <c r="L4" s="47"/>
      <c r="M4" s="47"/>
      <c r="N4" s="47"/>
    </row>
    <row r="5" spans="1:14" s="3" customFormat="1" ht="24.75" customHeight="1" x14ac:dyDescent="0.15">
      <c r="A5" s="39"/>
      <c r="B5" s="48" t="s">
        <v>8</v>
      </c>
      <c r="C5" s="48"/>
      <c r="D5" s="84" t="s">
        <v>140</v>
      </c>
      <c r="E5" s="75"/>
      <c r="F5" s="75"/>
      <c r="G5" s="36"/>
      <c r="H5" s="44"/>
      <c r="I5" s="45"/>
      <c r="J5" s="47"/>
      <c r="K5" s="47"/>
      <c r="L5" s="47"/>
      <c r="M5" s="47"/>
      <c r="N5" s="47"/>
    </row>
    <row r="6" spans="1:14" s="3" customFormat="1" ht="24.75" customHeight="1" x14ac:dyDescent="0.15">
      <c r="A6" s="39"/>
      <c r="B6" s="79" t="s">
        <v>9</v>
      </c>
      <c r="C6" s="48"/>
      <c r="D6" s="80">
        <v>17</v>
      </c>
      <c r="E6" s="80"/>
      <c r="F6" s="80"/>
      <c r="G6" s="80"/>
      <c r="H6" s="48" t="s">
        <v>10</v>
      </c>
      <c r="I6" s="76"/>
      <c r="J6" s="81">
        <v>43586</v>
      </c>
      <c r="K6" s="81"/>
      <c r="L6" s="81"/>
      <c r="M6" s="81"/>
      <c r="N6" s="81"/>
    </row>
    <row r="7" spans="1:14" s="3" customFormat="1" ht="24.75" customHeight="1" x14ac:dyDescent="0.15">
      <c r="A7" s="39"/>
      <c r="B7" s="79" t="s">
        <v>11</v>
      </c>
      <c r="C7" s="48"/>
      <c r="D7" s="58" t="s">
        <v>141</v>
      </c>
      <c r="E7" s="56"/>
      <c r="F7" s="56"/>
      <c r="G7" s="56"/>
      <c r="H7" s="48" t="s">
        <v>12</v>
      </c>
      <c r="I7" s="76"/>
      <c r="J7" s="81">
        <v>44166</v>
      </c>
      <c r="K7" s="81"/>
      <c r="L7" s="81"/>
      <c r="M7" s="81"/>
      <c r="N7" s="81"/>
    </row>
    <row r="8" spans="1:14" s="3" customFormat="1" ht="24.75" customHeight="1" x14ac:dyDescent="0.15">
      <c r="A8" s="39"/>
      <c r="B8" s="48" t="s">
        <v>13</v>
      </c>
      <c r="C8" s="48"/>
      <c r="D8" s="35" t="s">
        <v>123</v>
      </c>
      <c r="E8" s="75"/>
      <c r="F8" s="75"/>
      <c r="G8" s="36"/>
      <c r="H8" s="48" t="s">
        <v>14</v>
      </c>
      <c r="I8" s="76"/>
      <c r="J8" s="74" t="s">
        <v>142</v>
      </c>
      <c r="K8" s="74"/>
      <c r="L8" s="74"/>
      <c r="M8" s="74"/>
      <c r="N8" s="74"/>
    </row>
    <row r="9" spans="1:14" s="3" customFormat="1" ht="24.75" customHeight="1" x14ac:dyDescent="0.15">
      <c r="A9" s="39"/>
      <c r="B9" s="48" t="s">
        <v>15</v>
      </c>
      <c r="C9" s="48"/>
      <c r="D9" s="58" t="s">
        <v>134</v>
      </c>
      <c r="E9" s="56"/>
      <c r="F9" s="56"/>
      <c r="G9" s="56"/>
      <c r="H9" s="77" t="s">
        <v>16</v>
      </c>
      <c r="I9" s="78"/>
      <c r="J9" s="73" t="s">
        <v>136</v>
      </c>
      <c r="K9" s="74"/>
      <c r="L9" s="74"/>
      <c r="M9" s="74"/>
      <c r="N9" s="74"/>
    </row>
    <row r="10" spans="1:14" s="3" customFormat="1" ht="24.75" customHeight="1" x14ac:dyDescent="0.15">
      <c r="A10" s="39"/>
      <c r="B10" s="48" t="s">
        <v>17</v>
      </c>
      <c r="C10" s="48"/>
      <c r="D10" s="67" t="s">
        <v>112</v>
      </c>
      <c r="E10" s="68"/>
      <c r="F10" s="68"/>
      <c r="G10" s="69"/>
      <c r="H10" s="48" t="s">
        <v>18</v>
      </c>
      <c r="I10" s="48"/>
      <c r="J10" s="70" t="s">
        <v>133</v>
      </c>
      <c r="K10" s="71"/>
      <c r="L10" s="71"/>
      <c r="M10" s="71"/>
      <c r="N10" s="72"/>
    </row>
    <row r="11" spans="1:14" s="3" customFormat="1" ht="24.75" customHeight="1" x14ac:dyDescent="0.15">
      <c r="A11" s="39"/>
      <c r="B11" s="48" t="s">
        <v>19</v>
      </c>
      <c r="C11" s="48"/>
      <c r="D11" s="58" t="s">
        <v>134</v>
      </c>
      <c r="E11" s="56"/>
      <c r="F11" s="56"/>
      <c r="G11" s="56"/>
      <c r="H11" s="48" t="s">
        <v>20</v>
      </c>
      <c r="I11" s="48"/>
      <c r="J11" s="73" t="s">
        <v>133</v>
      </c>
      <c r="K11" s="74"/>
      <c r="L11" s="74"/>
      <c r="M11" s="74"/>
      <c r="N11" s="74"/>
    </row>
    <row r="12" spans="1:14" s="3" customFormat="1" ht="24.75" customHeight="1" x14ac:dyDescent="0.15">
      <c r="A12" s="39"/>
      <c r="B12" s="48" t="s">
        <v>21</v>
      </c>
      <c r="C12" s="48"/>
      <c r="D12" s="5" t="s">
        <v>22</v>
      </c>
      <c r="E12" s="8">
        <v>122.230271</v>
      </c>
      <c r="F12" s="5" t="s">
        <v>23</v>
      </c>
      <c r="G12" s="9">
        <v>43.458081999999997</v>
      </c>
      <c r="H12" s="48" t="s">
        <v>24</v>
      </c>
      <c r="I12" s="48"/>
      <c r="J12" s="63" t="s">
        <v>135</v>
      </c>
      <c r="K12" s="64"/>
      <c r="L12" s="64"/>
      <c r="M12" s="64"/>
      <c r="N12" s="64"/>
    </row>
    <row r="13" spans="1:14" s="3" customFormat="1" ht="24.75" customHeight="1" x14ac:dyDescent="0.15">
      <c r="A13" s="39"/>
      <c r="B13" s="48" t="s">
        <v>25</v>
      </c>
      <c r="C13" s="48"/>
      <c r="D13" s="5" t="s">
        <v>26</v>
      </c>
      <c r="E13" s="8"/>
      <c r="F13" s="5" t="s">
        <v>27</v>
      </c>
      <c r="G13" s="9"/>
      <c r="H13" s="5" t="s">
        <v>28</v>
      </c>
      <c r="I13" s="9"/>
      <c r="J13" s="5" t="s">
        <v>29</v>
      </c>
      <c r="K13" s="19"/>
      <c r="L13" s="5" t="s">
        <v>30</v>
      </c>
      <c r="M13" s="65"/>
      <c r="N13" s="66"/>
    </row>
    <row r="14" spans="1:14" s="3" customFormat="1" ht="24.75" customHeight="1" x14ac:dyDescent="0.15">
      <c r="A14" s="39"/>
      <c r="B14" s="48" t="s">
        <v>31</v>
      </c>
      <c r="C14" s="48"/>
      <c r="D14" s="59">
        <v>50363.519999999997</v>
      </c>
      <c r="E14" s="59"/>
      <c r="F14" s="59"/>
      <c r="G14" s="60"/>
      <c r="H14" s="61" t="s">
        <v>32</v>
      </c>
      <c r="I14" s="61"/>
      <c r="J14" s="59">
        <v>335</v>
      </c>
      <c r="K14" s="59"/>
      <c r="L14" s="7" t="s">
        <v>33</v>
      </c>
      <c r="M14" s="62">
        <f>IF(D14&gt;0,J14/D14,)</f>
        <v>6.6516399171463797E-3</v>
      </c>
      <c r="N14" s="62"/>
    </row>
    <row r="15" spans="1:14" s="3" customFormat="1" ht="24.75" customHeight="1" x14ac:dyDescent="0.15">
      <c r="A15" s="38" t="s">
        <v>34</v>
      </c>
      <c r="B15" s="48" t="s">
        <v>35</v>
      </c>
      <c r="C15" s="48"/>
      <c r="D15" s="58" t="s">
        <v>138</v>
      </c>
      <c r="E15" s="56"/>
      <c r="F15" s="5" t="s">
        <v>36</v>
      </c>
      <c r="G15" s="33" t="s">
        <v>144</v>
      </c>
      <c r="H15" s="38" t="s">
        <v>37</v>
      </c>
      <c r="I15" s="5" t="s">
        <v>35</v>
      </c>
      <c r="J15" s="58" t="s">
        <v>148</v>
      </c>
      <c r="K15" s="56"/>
      <c r="L15" s="20" t="s">
        <v>38</v>
      </c>
      <c r="M15" s="57" t="s">
        <v>149</v>
      </c>
      <c r="N15" s="56"/>
    </row>
    <row r="16" spans="1:14" s="3" customFormat="1" ht="24.75" customHeight="1" x14ac:dyDescent="0.15">
      <c r="A16" s="39"/>
      <c r="B16" s="48" t="s">
        <v>39</v>
      </c>
      <c r="C16" s="48"/>
      <c r="D16" s="56" t="s">
        <v>143</v>
      </c>
      <c r="E16" s="56"/>
      <c r="F16" s="5" t="s">
        <v>40</v>
      </c>
      <c r="G16" s="33" t="s">
        <v>145</v>
      </c>
      <c r="H16" s="39"/>
      <c r="I16" s="5" t="s">
        <v>41</v>
      </c>
      <c r="J16" s="58" t="s">
        <v>150</v>
      </c>
      <c r="K16" s="56"/>
      <c r="L16" s="20" t="s">
        <v>42</v>
      </c>
      <c r="M16" s="56" t="s">
        <v>151</v>
      </c>
      <c r="N16" s="56"/>
    </row>
    <row r="17" spans="1:16" s="3" customFormat="1" ht="24.75" customHeight="1" x14ac:dyDescent="0.15">
      <c r="A17" s="39"/>
      <c r="B17" s="48" t="s">
        <v>43</v>
      </c>
      <c r="C17" s="48"/>
      <c r="D17" s="89" t="s">
        <v>146</v>
      </c>
      <c r="E17" s="56"/>
      <c r="F17" s="5" t="s">
        <v>42</v>
      </c>
      <c r="G17" s="10" t="s">
        <v>147</v>
      </c>
      <c r="H17" s="39"/>
      <c r="I17" s="5" t="s">
        <v>43</v>
      </c>
      <c r="J17" s="57" t="s">
        <v>152</v>
      </c>
      <c r="K17" s="56"/>
      <c r="L17" s="56"/>
      <c r="M17" s="56"/>
      <c r="N17" s="56"/>
    </row>
    <row r="18" spans="1:16" s="3" customFormat="1" ht="24" customHeight="1" x14ac:dyDescent="0.15">
      <c r="A18" s="38" t="s">
        <v>44</v>
      </c>
      <c r="B18" s="39" t="s">
        <v>45</v>
      </c>
      <c r="C18" s="39"/>
      <c r="D18" s="48" t="s">
        <v>46</v>
      </c>
      <c r="E18" s="48"/>
      <c r="F18" s="5" t="s">
        <v>47</v>
      </c>
      <c r="G18" s="52" t="s">
        <v>48</v>
      </c>
      <c r="H18" s="34"/>
      <c r="I18" s="34"/>
      <c r="J18" s="34"/>
      <c r="K18" s="48" t="s">
        <v>49</v>
      </c>
      <c r="L18" s="48"/>
      <c r="M18" s="48"/>
      <c r="N18" s="48"/>
    </row>
    <row r="19" spans="1:16" s="3" customFormat="1" ht="24.75" customHeight="1" x14ac:dyDescent="0.15">
      <c r="A19" s="39"/>
      <c r="B19" s="39"/>
      <c r="C19" s="39"/>
      <c r="D19" s="5" t="s">
        <v>50</v>
      </c>
      <c r="E19" s="5" t="s">
        <v>51</v>
      </c>
      <c r="F19" s="5" t="s">
        <v>52</v>
      </c>
      <c r="G19" s="5" t="s">
        <v>53</v>
      </c>
      <c r="H19" s="5" t="s">
        <v>54</v>
      </c>
      <c r="I19" s="5" t="s">
        <v>55</v>
      </c>
      <c r="J19" s="5" t="s">
        <v>56</v>
      </c>
      <c r="K19" s="48"/>
      <c r="L19" s="48"/>
      <c r="M19" s="48"/>
      <c r="N19" s="48"/>
    </row>
    <row r="20" spans="1:16" s="3" customFormat="1" ht="15.75" customHeight="1" x14ac:dyDescent="0.15">
      <c r="A20" s="39"/>
      <c r="B20" s="39" t="s">
        <v>57</v>
      </c>
      <c r="C20" s="5" t="s">
        <v>58</v>
      </c>
      <c r="D20" s="11"/>
      <c r="E20" s="11"/>
      <c r="F20" s="11"/>
      <c r="G20" s="12"/>
      <c r="H20" s="12"/>
      <c r="I20" s="11">
        <f>IF(E20&gt;0,E20-G20+F20,D20-G20+F20)</f>
        <v>0</v>
      </c>
      <c r="J20" s="11">
        <f>F20-G20-H20</f>
        <v>0</v>
      </c>
      <c r="K20" s="21" t="s">
        <v>59</v>
      </c>
      <c r="L20" s="22"/>
      <c r="M20" s="22"/>
      <c r="N20" s="23"/>
    </row>
    <row r="21" spans="1:16" s="3" customFormat="1" ht="15.75" customHeight="1" x14ac:dyDescent="0.15">
      <c r="A21" s="39"/>
      <c r="B21" s="39"/>
      <c r="C21" s="5" t="s">
        <v>60</v>
      </c>
      <c r="D21" s="12">
        <v>18.3</v>
      </c>
      <c r="E21" s="12"/>
      <c r="F21" s="12">
        <v>15.11</v>
      </c>
      <c r="G21" s="12">
        <v>18.3</v>
      </c>
      <c r="H21" s="12"/>
      <c r="I21" s="11">
        <f t="shared" ref="I21:I29" si="0">IF(E21&gt;0,E21-G21+F21,D21-G21+F21)</f>
        <v>15.11</v>
      </c>
      <c r="J21" s="11">
        <f t="shared" ref="J21:J29" si="1">F21-G21-H21</f>
        <v>-3.1900000000000013</v>
      </c>
      <c r="K21" s="24" t="s">
        <v>61</v>
      </c>
      <c r="L21" s="25" t="s">
        <v>62</v>
      </c>
      <c r="M21" s="25"/>
      <c r="N21" s="26"/>
    </row>
    <row r="22" spans="1:16" s="3" customFormat="1" ht="15.75" customHeight="1" x14ac:dyDescent="0.15">
      <c r="A22" s="39"/>
      <c r="B22" s="39"/>
      <c r="C22" s="5" t="s">
        <v>63</v>
      </c>
      <c r="D22" s="12">
        <v>14.3</v>
      </c>
      <c r="E22" s="12"/>
      <c r="F22" s="12">
        <v>2.73</v>
      </c>
      <c r="G22" s="12">
        <v>14.3</v>
      </c>
      <c r="H22" s="12"/>
      <c r="I22" s="11">
        <f t="shared" si="0"/>
        <v>2.73</v>
      </c>
      <c r="J22" s="11">
        <f t="shared" si="1"/>
        <v>-11.57</v>
      </c>
      <c r="K22" s="27"/>
      <c r="L22" s="25" t="s">
        <v>64</v>
      </c>
      <c r="M22" s="25"/>
      <c r="N22" s="26"/>
    </row>
    <row r="23" spans="1:16" s="3" customFormat="1" ht="15.75" customHeight="1" x14ac:dyDescent="0.15">
      <c r="A23" s="39"/>
      <c r="B23" s="39"/>
      <c r="C23" s="5" t="s">
        <v>65</v>
      </c>
      <c r="D23" s="12"/>
      <c r="E23" s="12"/>
      <c r="F23" s="12"/>
      <c r="G23" s="12"/>
      <c r="H23" s="12"/>
      <c r="I23" s="11">
        <f t="shared" si="0"/>
        <v>0</v>
      </c>
      <c r="J23" s="11">
        <f t="shared" si="1"/>
        <v>0</v>
      </c>
      <c r="K23" s="27" t="s">
        <v>66</v>
      </c>
      <c r="L23" s="53" t="s">
        <v>67</v>
      </c>
      <c r="M23" s="53"/>
      <c r="N23" s="54"/>
    </row>
    <row r="24" spans="1:16" s="3" customFormat="1" ht="15.75" customHeight="1" x14ac:dyDescent="0.15">
      <c r="A24" s="39"/>
      <c r="B24" s="39"/>
      <c r="C24" s="5" t="s">
        <v>68</v>
      </c>
      <c r="D24" s="12"/>
      <c r="E24" s="12"/>
      <c r="F24" s="12"/>
      <c r="G24" s="12"/>
      <c r="H24" s="12"/>
      <c r="I24" s="11">
        <f t="shared" si="0"/>
        <v>0</v>
      </c>
      <c r="J24" s="11">
        <f t="shared" si="1"/>
        <v>0</v>
      </c>
      <c r="K24" s="28"/>
      <c r="L24" s="29"/>
      <c r="M24" s="29"/>
      <c r="N24" s="30"/>
    </row>
    <row r="25" spans="1:16" s="3" customFormat="1" ht="15.75" customHeight="1" x14ac:dyDescent="0.15">
      <c r="A25" s="39"/>
      <c r="B25" s="39" t="s">
        <v>69</v>
      </c>
      <c r="C25" s="5" t="s">
        <v>70</v>
      </c>
      <c r="D25" s="12"/>
      <c r="E25" s="12"/>
      <c r="F25" s="12"/>
      <c r="G25" s="12"/>
      <c r="H25" s="12"/>
      <c r="I25" s="11">
        <f t="shared" si="0"/>
        <v>0</v>
      </c>
      <c r="J25" s="11">
        <f t="shared" si="1"/>
        <v>0</v>
      </c>
      <c r="K25" s="55" t="s">
        <v>71</v>
      </c>
      <c r="L25" s="55"/>
      <c r="M25" s="55"/>
      <c r="N25" s="55"/>
    </row>
    <row r="26" spans="1:16" s="3" customFormat="1" ht="15.75" customHeight="1" x14ac:dyDescent="0.15">
      <c r="A26" s="39"/>
      <c r="B26" s="39"/>
      <c r="C26" s="5" t="s">
        <v>72</v>
      </c>
      <c r="D26" s="12"/>
      <c r="E26" s="12"/>
      <c r="F26" s="12"/>
      <c r="G26" s="13"/>
      <c r="H26" s="13"/>
      <c r="I26" s="11">
        <f t="shared" si="0"/>
        <v>0</v>
      </c>
      <c r="J26" s="11">
        <f t="shared" si="1"/>
        <v>0</v>
      </c>
      <c r="K26" s="55" t="s">
        <v>71</v>
      </c>
      <c r="L26" s="55"/>
      <c r="M26" s="55"/>
      <c r="N26" s="55"/>
    </row>
    <row r="27" spans="1:16" s="3" customFormat="1" ht="15.75" customHeight="1" x14ac:dyDescent="0.15">
      <c r="A27" s="39"/>
      <c r="B27" s="39"/>
      <c r="C27" s="5" t="s">
        <v>73</v>
      </c>
      <c r="D27" s="12"/>
      <c r="E27" s="12"/>
      <c r="F27" s="12"/>
      <c r="G27" s="12"/>
      <c r="H27" s="12"/>
      <c r="I27" s="11">
        <f t="shared" si="0"/>
        <v>0</v>
      </c>
      <c r="J27" s="11">
        <f t="shared" si="1"/>
        <v>0</v>
      </c>
      <c r="K27" s="55" t="s">
        <v>71</v>
      </c>
      <c r="L27" s="55"/>
      <c r="M27" s="55"/>
      <c r="N27" s="55"/>
    </row>
    <row r="28" spans="1:16" s="3" customFormat="1" ht="15.75" customHeight="1" x14ac:dyDescent="0.15">
      <c r="A28" s="39"/>
      <c r="B28" s="39"/>
      <c r="C28" s="5" t="s">
        <v>74</v>
      </c>
      <c r="D28" s="12">
        <v>3.29</v>
      </c>
      <c r="E28" s="12"/>
      <c r="F28" s="12">
        <v>0.16500000000000001</v>
      </c>
      <c r="G28" s="12">
        <v>3.29</v>
      </c>
      <c r="H28" s="12"/>
      <c r="I28" s="11">
        <f>IF(E28&gt;0,E28-H34G28+F28,D28-G28+F28)</f>
        <v>0.16500000000000001</v>
      </c>
      <c r="J28" s="11">
        <f t="shared" si="1"/>
        <v>-3.125</v>
      </c>
      <c r="K28" s="55" t="s">
        <v>71</v>
      </c>
      <c r="L28" s="55"/>
      <c r="M28" s="55"/>
      <c r="N28" s="55"/>
    </row>
    <row r="29" spans="1:16" s="3" customFormat="1" ht="15.75" customHeight="1" x14ac:dyDescent="0.15">
      <c r="A29" s="39"/>
      <c r="B29" s="39"/>
      <c r="C29" s="5" t="s">
        <v>75</v>
      </c>
      <c r="D29" s="14"/>
      <c r="E29" s="14"/>
      <c r="F29" s="14"/>
      <c r="G29" s="14"/>
      <c r="H29" s="14"/>
      <c r="I29" s="11">
        <f t="shared" si="0"/>
        <v>0</v>
      </c>
      <c r="J29" s="11">
        <f t="shared" si="1"/>
        <v>0</v>
      </c>
      <c r="K29" s="49" t="s">
        <v>71</v>
      </c>
      <c r="L29" s="49"/>
      <c r="M29" s="49"/>
      <c r="N29" s="49"/>
    </row>
    <row r="30" spans="1:16" ht="22.5" x14ac:dyDescent="0.15">
      <c r="A30" s="38" t="s">
        <v>76</v>
      </c>
      <c r="B30" s="38"/>
      <c r="C30" s="50" t="s">
        <v>77</v>
      </c>
      <c r="D30" s="51"/>
      <c r="E30" s="34" t="s">
        <v>78</v>
      </c>
      <c r="F30" s="34"/>
      <c r="G30" s="5" t="s">
        <v>79</v>
      </c>
      <c r="H30" s="5" t="s">
        <v>80</v>
      </c>
      <c r="I30" s="5" t="s">
        <v>81</v>
      </c>
      <c r="J30" s="5" t="s">
        <v>82</v>
      </c>
      <c r="K30" s="5" t="s">
        <v>83</v>
      </c>
      <c r="L30" s="52" t="s">
        <v>84</v>
      </c>
      <c r="M30" s="52"/>
      <c r="N30" s="52"/>
    </row>
    <row r="31" spans="1:16" x14ac:dyDescent="0.15">
      <c r="A31" s="38"/>
      <c r="B31" s="38"/>
      <c r="C31" s="34" t="s">
        <v>85</v>
      </c>
      <c r="D31" s="34"/>
      <c r="E31" s="35"/>
      <c r="F31" s="36"/>
      <c r="G31" s="15"/>
      <c r="H31" s="6"/>
      <c r="I31" s="15"/>
      <c r="J31" s="15"/>
      <c r="K31" s="31"/>
      <c r="L31" s="37" t="s">
        <v>86</v>
      </c>
      <c r="M31" s="37"/>
      <c r="N31" s="37"/>
      <c r="P31" s="32"/>
    </row>
    <row r="32" spans="1:16" x14ac:dyDescent="0.15">
      <c r="A32" s="38"/>
      <c r="B32" s="38"/>
      <c r="C32" s="34" t="s">
        <v>87</v>
      </c>
      <c r="D32" s="34"/>
      <c r="E32" s="35"/>
      <c r="F32" s="36"/>
      <c r="G32" s="15"/>
      <c r="H32" s="16" t="s">
        <v>71</v>
      </c>
      <c r="I32" s="15"/>
      <c r="J32" s="15"/>
      <c r="K32" s="31"/>
      <c r="L32" s="37" t="s">
        <v>86</v>
      </c>
      <c r="M32" s="37"/>
      <c r="N32" s="37"/>
    </row>
    <row r="33" spans="1:14" x14ac:dyDescent="0.15">
      <c r="A33" s="38"/>
      <c r="B33" s="38"/>
      <c r="C33" s="34" t="s">
        <v>88</v>
      </c>
      <c r="D33" s="34"/>
      <c r="E33" s="35"/>
      <c r="F33" s="36"/>
      <c r="G33" s="15"/>
      <c r="H33" s="16" t="s">
        <v>71</v>
      </c>
      <c r="I33" s="15"/>
      <c r="J33" s="15"/>
      <c r="K33" s="31"/>
      <c r="L33" s="37" t="s">
        <v>86</v>
      </c>
      <c r="M33" s="37"/>
      <c r="N33" s="37"/>
    </row>
    <row r="34" spans="1:14" x14ac:dyDescent="0.15">
      <c r="A34" s="38"/>
      <c r="B34" s="38"/>
      <c r="C34" s="34" t="s">
        <v>89</v>
      </c>
      <c r="D34" s="34"/>
      <c r="E34" s="35"/>
      <c r="F34" s="36"/>
      <c r="G34" s="15"/>
      <c r="H34" s="16" t="s">
        <v>71</v>
      </c>
      <c r="I34" s="15"/>
      <c r="J34" s="15"/>
      <c r="K34" s="31"/>
      <c r="L34" s="37" t="s">
        <v>86</v>
      </c>
      <c r="M34" s="37"/>
      <c r="N34" s="37"/>
    </row>
    <row r="35" spans="1:14" s="1" customFormat="1" ht="12" x14ac:dyDescent="0.15">
      <c r="A35" s="17" t="s">
        <v>90</v>
      </c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s="1" customFormat="1" ht="12" x14ac:dyDescent="0.15">
      <c r="A36" s="17" t="s">
        <v>91</v>
      </c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" customFormat="1" ht="12" x14ac:dyDescent="0.15">
      <c r="A37" s="17" t="s">
        <v>92</v>
      </c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" customFormat="1" ht="12" x14ac:dyDescent="0.15">
      <c r="A38" s="17" t="s">
        <v>93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1" customFormat="1" ht="12" x14ac:dyDescent="0.15">
      <c r="A39" s="17" t="s">
        <v>94</v>
      </c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</row>
  </sheetData>
  <sheetProtection password="ECF6" sheet="1" objects="1" formatCells="0" insertRows="0" deleteRows="0"/>
  <protectedRanges>
    <protectedRange sqref="H31 E31:G34 I31:N34" name="区域1" securityDescriptor="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L32:N32"/>
    <mergeCell ref="C33:D33"/>
    <mergeCell ref="E33:F33"/>
    <mergeCell ref="L33:N33"/>
    <mergeCell ref="K29:N29"/>
    <mergeCell ref="C30:D30"/>
    <mergeCell ref="E30:F30"/>
    <mergeCell ref="L30:N30"/>
    <mergeCell ref="C31:D31"/>
    <mergeCell ref="E31:F31"/>
    <mergeCell ref="L31:N31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  <mergeCell ref="C32:D32"/>
    <mergeCell ref="E32:F32"/>
  </mergeCells>
  <phoneticPr fontId="1" type="noConversion"/>
  <dataValidations count="10">
    <dataValidation type="decimal" allowBlank="1" showInputMessage="1" showErrorMessage="1" sqref="D6:G6" xr:uid="{00000000-0002-0000-0000-000000000000}">
      <formula1>0</formula1>
      <formula2>120</formula2>
    </dataValidation>
    <dataValidation type="date" allowBlank="1" showInputMessage="1" showErrorMessage="1" promptTitle="提示" prompt="输入格式2017/04" sqref="J6:N6 J7:N7" xr:uid="{00000000-0002-0000-0000-000001000000}">
      <formula1>40179</formula1>
      <formula2>54789</formula2>
    </dataValidation>
    <dataValidation type="decimal" allowBlank="1" showInputMessage="1" showErrorMessage="1" errorTitle="填写范围错误" error="填写范围错误，请核实！" promptTitle="提示" prompt="输入格式为：999.999999 。_x000a_暂不支持“度分秒”格式输入" sqref="E12 E13 I13" xr:uid="{00000000-0002-0000-0000-000002000000}">
      <formula1>70</formula1>
      <formula2>140</formula2>
    </dataValidation>
    <dataValidation type="decimal" allowBlank="1" showInputMessage="1" showErrorMessage="1" errorTitle="填写范围错误" error="填写范围错误，请核实！" promptTitle="提示" prompt="输入格式为：999.999999 。_x000a_暂不支持“度分秒”格式输入" sqref="G12 G13 K13" xr:uid="{00000000-0002-0000-0000-000003000000}">
      <formula1>3</formula1>
      <formula2>55</formula2>
    </dataValidation>
    <dataValidation type="decimal" allowBlank="1" showInputMessage="1" showErrorMessage="1" sqref="M13:N13" xr:uid="{00000000-0002-0000-0000-000004000000}">
      <formula1>0</formula1>
      <formula2>99999</formula2>
    </dataValidation>
    <dataValidation type="decimal" allowBlank="1" showInputMessage="1" showErrorMessage="1" sqref="D14:G14" xr:uid="{00000000-0002-0000-0000-000005000000}">
      <formula1>0</formula1>
      <formula2>999999999</formula2>
    </dataValidation>
    <dataValidation type="decimal" allowBlank="1" showInputMessage="1" showErrorMessage="1" sqref="J14:K14" xr:uid="{00000000-0002-0000-0000-000006000000}">
      <formula1>0</formula1>
      <formula2>9999999</formula2>
    </dataValidation>
    <dataValidation type="decimal" showInputMessage="1" showErrorMessage="1" sqref="M14:N14" xr:uid="{00000000-0002-0000-0000-000007000000}">
      <formula1>0</formula1>
      <formula2>1</formula2>
    </dataValidation>
    <dataValidation type="decimal" allowBlank="1" showInputMessage="1" showErrorMessage="1" sqref="K31:K34" xr:uid="{00000000-0002-0000-0000-000008000000}">
      <formula1>0</formula1>
      <formula2>999999</formula2>
    </dataValidation>
    <dataValidation type="decimal" allowBlank="1" showInputMessage="1" showErrorMessage="1" sqref="D20:J29" xr:uid="{00000000-0002-0000-0000-000009000000}">
      <formula1>-9999999999999</formula1>
      <formula2>9999999999999</formula2>
    </dataValidation>
  </dataValidations>
  <pageMargins left="1.0625" right="0.27500000000000002" top="0.35416666666666702" bottom="0.15625" header="0.27500000000000002" footer="0.235416666666667"/>
  <pageSetup paperSize="9" scale="68" firstPageNumber="4294963191" orientation="landscape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Pict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Pict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Pict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Pict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Pict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Pict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Pict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Option Button 37">
              <controlPr defaultSize="0" autoPict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19">
              <controlPr defaultSize="0" autoPict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20">
              <controlPr defaultSize="0" autoPict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21">
              <controlPr defaultSize="0" autoPict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22">
              <controlPr defaultSize="0" autoPict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Pict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Pict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Pict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Pict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Pict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Pict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Pict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Pict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A000000}">
          <x14:formula1>
            <xm:f>Sheet2!$A$3:$A$5</xm:f>
          </x14:formula1>
          <xm:sqref>D8:G8</xm:sqref>
        </x14:dataValidation>
        <x14:dataValidation type="list" allowBlank="1" showInputMessage="1" showErrorMessage="1" xr:uid="{00000000-0002-0000-0000-00000B000000}">
          <x14:formula1>
            <xm:f>Sheet2!$B$3:$B$7</xm:f>
          </x14:formula1>
          <xm:sqref>J9:N9</xm:sqref>
        </x14:dataValidation>
        <x14:dataValidation type="list" allowBlank="1" showInputMessage="1" showErrorMessage="1" xr:uid="{00000000-0002-0000-0000-00000C000000}">
          <x14:formula1>
            <xm:f>Sheet2!$H$2:$H$6</xm:f>
          </x14:formula1>
          <xm:sqref>D10:G10</xm:sqref>
        </x14:dataValidation>
        <x14:dataValidation type="list" allowBlank="1" showInputMessage="1" showErrorMessage="1" xr:uid="{00000000-0002-0000-0000-00000D000000}">
          <x14:formula1>
            <xm:f>Sheet2!$I$3:$I$4</xm:f>
          </x14:formula1>
          <xm:sqref>J12:N12</xm:sqref>
        </x14:dataValidation>
        <x14:dataValidation type="list" allowBlank="1" showInputMessage="1" showErrorMessage="1" xr:uid="{00000000-0002-0000-0000-00000E000000}">
          <x14:formula1>
            <xm:f>Sheet2!$E$2:$E$5</xm:f>
          </x14:formula1>
          <xm:sqref>I31</xm:sqref>
        </x14:dataValidation>
        <x14:dataValidation type="list" allowBlank="1" showInputMessage="1" showErrorMessage="1" xr:uid="{00000000-0002-0000-0000-00000F000000}">
          <x14:formula1>
            <xm:f>Sheet2!$G$2:$G$4</xm:f>
          </x14:formula1>
          <xm:sqref>I34</xm:sqref>
        </x14:dataValidation>
        <x14:dataValidation type="list" allowBlank="1" showInputMessage="1" showErrorMessage="1" xr:uid="{00000000-0002-0000-0000-000010000000}">
          <x14:formula1>
            <xm:f>Sheet2!$C$2:$C$6</xm:f>
          </x14:formula1>
          <xm:sqref>G31:G34</xm:sqref>
        </x14:dataValidation>
        <x14:dataValidation type="list" allowBlank="1" showInputMessage="1" showErrorMessage="1" xr:uid="{00000000-0002-0000-0000-000011000000}">
          <x14:formula1>
            <xm:f>Sheet2!$F$2:$F$5</xm:f>
          </x14:formula1>
          <xm:sqref>I32:I33</xm:sqref>
        </x14:dataValidation>
        <x14:dataValidation type="list" allowBlank="1" showInputMessage="1" showErrorMessage="1" xr:uid="{00000000-0002-0000-0000-000012000000}">
          <x14:formula1>
            <xm:f>Sheet2!$D$2:$D$4</xm:f>
          </x14:formula1>
          <xm:sqref>J31:J34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F19" sqref="F19"/>
    </sheetView>
  </sheetViews>
  <sheetFormatPr defaultColWidth="9" defaultRowHeight="14.25" x14ac:dyDescent="0.1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 x14ac:dyDescent="0.1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</row>
    <row r="3" spans="1:10" s="1" customFormat="1" ht="11.25" x14ac:dyDescent="0.1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</row>
    <row r="4" spans="1:10" s="1" customFormat="1" ht="15" customHeight="1" x14ac:dyDescent="0.15">
      <c r="A4" s="1" t="s">
        <v>114</v>
      </c>
      <c r="B4" s="1" t="s">
        <v>115</v>
      </c>
      <c r="C4" s="1" t="s">
        <v>116</v>
      </c>
      <c r="D4" s="1" t="s">
        <v>117</v>
      </c>
      <c r="E4" s="1" t="s">
        <v>118</v>
      </c>
      <c r="F4" s="1" t="s">
        <v>119</v>
      </c>
      <c r="G4" s="1" t="s">
        <v>120</v>
      </c>
      <c r="H4" s="1" t="s">
        <v>121</v>
      </c>
      <c r="I4" s="1" t="s">
        <v>122</v>
      </c>
    </row>
    <row r="5" spans="1:10" s="1" customFormat="1" ht="11.25" x14ac:dyDescent="0.15">
      <c r="A5" s="1" t="s">
        <v>123</v>
      </c>
      <c r="B5" s="2" t="s">
        <v>124</v>
      </c>
      <c r="C5" s="1" t="s">
        <v>125</v>
      </c>
      <c r="E5" s="1" t="s">
        <v>126</v>
      </c>
      <c r="F5" s="1" t="s">
        <v>127</v>
      </c>
      <c r="H5" s="1" t="s">
        <v>128</v>
      </c>
    </row>
    <row r="6" spans="1:10" s="1" customFormat="1" ht="11.25" x14ac:dyDescent="0.15">
      <c r="B6" s="1" t="s">
        <v>129</v>
      </c>
      <c r="C6" s="1" t="s">
        <v>130</v>
      </c>
      <c r="H6" s="1" t="s">
        <v>131</v>
      </c>
    </row>
    <row r="7" spans="1:10" s="1" customFormat="1" ht="11.25" x14ac:dyDescent="0.15">
      <c r="B7" s="1" t="s">
        <v>132</v>
      </c>
    </row>
  </sheetData>
  <phoneticPr fontId="1" type="noConversion"/>
  <pageMargins left="0.75" right="0.75" top="1" bottom="1" header="0.51041666666666696" footer="0.51041666666666696"/>
  <pageSetup paperSize="9" firstPageNumber="4294963191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even</cp:lastModifiedBy>
  <cp:lastPrinted>2017-10-13T02:30:00Z</cp:lastPrinted>
  <dcterms:created xsi:type="dcterms:W3CDTF">2017-06-16T01:23:00Z</dcterms:created>
  <dcterms:modified xsi:type="dcterms:W3CDTF">2019-03-20T01:34:03Z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